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810"/>
  <workbookPr autoCompressPictures="0"/>
  <bookViews>
    <workbookView xWindow="360" yWindow="140" windowWidth="15560" windowHeight="14540" activeTab="1"/>
  </bookViews>
  <sheets>
    <sheet name="MCF" sheetId="1" r:id="rId1"/>
    <sheet name="MDA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5" i="1" l="1"/>
  <c r="D46" i="1"/>
  <c r="E45" i="1"/>
  <c r="E46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5" i="1"/>
  <c r="F46" i="1"/>
  <c r="D44" i="2"/>
  <c r="D45" i="2"/>
  <c r="E44" i="2"/>
  <c r="E45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4" i="2"/>
  <c r="F45" i="2"/>
  <c r="C44" i="2"/>
  <c r="C45" i="2"/>
  <c r="C7" i="1"/>
  <c r="C9" i="1"/>
  <c r="C45" i="1"/>
  <c r="C46" i="1"/>
  <c r="D44" i="1"/>
  <c r="E44" i="1"/>
  <c r="F44" i="1"/>
  <c r="C44" i="1"/>
  <c r="D43" i="2"/>
  <c r="E43" i="2"/>
  <c r="F43" i="2"/>
  <c r="C43" i="2"/>
</calcChain>
</file>

<file path=xl/sharedStrings.xml><?xml version="1.0" encoding="utf-8"?>
<sst xmlns="http://schemas.openxmlformats.org/spreadsheetml/2006/main" count="14" uniqueCount="10">
  <si>
    <t>MCF</t>
  </si>
  <si>
    <t>N/C Ratio</t>
  </si>
  <si>
    <t>Area</t>
  </si>
  <si>
    <t>Nuc Area</t>
  </si>
  <si>
    <t>Aspect</t>
  </si>
  <si>
    <t>MDA</t>
  </si>
  <si>
    <t>Mean</t>
  </si>
  <si>
    <t>St. Dev.</t>
  </si>
  <si>
    <t>Ave</t>
  </si>
  <si>
    <t>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</si>
</sst>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6"/>
  <sheetViews>
    <sheetView topLeftCell="A13" workbookViewId="0">
      <selection activeCell="J15" sqref="J15"/>
    </sheetView>
  </sheetViews>
  <sheetFormatPr baseColWidth="10" defaultColWidth="8.83203125" defaultRowHeight="14" x14ac:dyDescent="0"/>
  <sheetData>
    <row r="3" spans="2:6">
      <c r="B3" s="1" t="s">
        <v>0</v>
      </c>
      <c r="C3" s="1" t="s">
        <v>4</v>
      </c>
      <c r="D3" s="1" t="s">
        <v>2</v>
      </c>
      <c r="E3" s="1" t="s">
        <v>3</v>
      </c>
      <c r="F3" s="1" t="s">
        <v>1</v>
      </c>
    </row>
    <row r="4" spans="2:6">
      <c r="B4" s="1">
        <v>1</v>
      </c>
      <c r="C4" s="1">
        <v>1.1442000000000001</v>
      </c>
      <c r="D4" s="1">
        <v>234.03</v>
      </c>
      <c r="E4" s="1">
        <v>72.45</v>
      </c>
      <c r="F4" s="1">
        <f>E4/D4</f>
        <v>0.30957569542366364</v>
      </c>
    </row>
    <row r="5" spans="2:6">
      <c r="B5" s="1">
        <v>2</v>
      </c>
      <c r="C5" s="1">
        <v>0.98380000000000001</v>
      </c>
      <c r="D5" s="1">
        <v>242.95</v>
      </c>
      <c r="E5" s="1">
        <v>119.7473</v>
      </c>
      <c r="F5" s="1">
        <f t="shared" ref="F5:F43" si="0">E5/D5</f>
        <v>0.49288866021815186</v>
      </c>
    </row>
    <row r="6" spans="2:6">
      <c r="B6" s="1">
        <v>3</v>
      </c>
      <c r="C6" s="1">
        <v>1.0743</v>
      </c>
      <c r="D6" s="1">
        <v>236.15</v>
      </c>
      <c r="E6" s="1">
        <v>87.117599999999996</v>
      </c>
      <c r="F6" s="1">
        <f t="shared" si="0"/>
        <v>0.36890789752276093</v>
      </c>
    </row>
    <row r="7" spans="2:6">
      <c r="B7" s="1">
        <v>4</v>
      </c>
      <c r="C7" s="1">
        <f>1/0.6265</f>
        <v>1.5961691939345573</v>
      </c>
      <c r="D7" s="1">
        <v>408.34390000000002</v>
      </c>
      <c r="E7" s="1">
        <v>100.6019</v>
      </c>
      <c r="F7" s="1">
        <f t="shared" si="0"/>
        <v>0.24636562466097814</v>
      </c>
    </row>
    <row r="8" spans="2:6">
      <c r="B8" s="1">
        <v>5</v>
      </c>
      <c r="C8" s="1">
        <v>2.1930999999999998</v>
      </c>
      <c r="D8" s="1">
        <v>453.98630000000003</v>
      </c>
      <c r="E8" s="1">
        <v>159.72</v>
      </c>
      <c r="F8" s="1">
        <f t="shared" si="0"/>
        <v>0.35181678389854493</v>
      </c>
    </row>
    <row r="9" spans="2:6">
      <c r="B9" s="1">
        <v>6</v>
      </c>
      <c r="C9" s="1">
        <f>1/0.9711</f>
        <v>1.0297600659046442</v>
      </c>
      <c r="D9" s="1">
        <v>362.34</v>
      </c>
      <c r="E9" s="1">
        <v>155.56</v>
      </c>
      <c r="F9" s="1">
        <f t="shared" si="0"/>
        <v>0.42932052768118345</v>
      </c>
    </row>
    <row r="10" spans="2:6">
      <c r="B10" s="1">
        <v>7</v>
      </c>
      <c r="C10" s="1">
        <v>2.036</v>
      </c>
      <c r="D10" s="1">
        <v>411.4889</v>
      </c>
      <c r="E10" s="1">
        <v>97.14</v>
      </c>
      <c r="F10" s="1">
        <f t="shared" si="0"/>
        <v>0.23606955132933111</v>
      </c>
    </row>
    <row r="11" spans="2:6">
      <c r="B11" s="1">
        <v>8</v>
      </c>
      <c r="C11" s="1">
        <v>1.1649</v>
      </c>
      <c r="D11" s="1">
        <v>283.6431</v>
      </c>
      <c r="E11" s="1">
        <v>69.936999999999998</v>
      </c>
      <c r="F11" s="1">
        <f t="shared" si="0"/>
        <v>0.24656690044637081</v>
      </c>
    </row>
    <row r="12" spans="2:6">
      <c r="B12" s="1">
        <v>9</v>
      </c>
      <c r="C12" s="1">
        <v>1.4590000000000001</v>
      </c>
      <c r="D12" s="1">
        <v>289.22559999999999</v>
      </c>
      <c r="E12" s="1">
        <v>102.2531</v>
      </c>
      <c r="F12" s="1">
        <f t="shared" si="0"/>
        <v>0.35354097285994052</v>
      </c>
    </row>
    <row r="13" spans="2:6">
      <c r="B13" s="1">
        <v>10</v>
      </c>
      <c r="C13" s="1">
        <v>1.569</v>
      </c>
      <c r="D13" s="1">
        <v>233.4</v>
      </c>
      <c r="E13" s="1">
        <v>90.419899999999998</v>
      </c>
      <c r="F13" s="1">
        <f t="shared" si="0"/>
        <v>0.38740317052270778</v>
      </c>
    </row>
    <row r="14" spans="2:6">
      <c r="B14" s="1">
        <v>11</v>
      </c>
      <c r="C14" s="1">
        <v>1.3169</v>
      </c>
      <c r="D14" s="1">
        <v>270.7878</v>
      </c>
      <c r="E14" s="1">
        <v>74.77</v>
      </c>
      <c r="F14" s="1">
        <f t="shared" si="0"/>
        <v>0.27612026834296077</v>
      </c>
    </row>
    <row r="15" spans="2:6">
      <c r="B15" s="1">
        <v>12</v>
      </c>
      <c r="C15" s="1">
        <v>1.587</v>
      </c>
      <c r="D15" s="1">
        <v>554.31299999999999</v>
      </c>
      <c r="E15" s="1">
        <v>162.99160000000001</v>
      </c>
      <c r="F15" s="1">
        <f t="shared" si="0"/>
        <v>0.29404253553497756</v>
      </c>
    </row>
    <row r="16" spans="2:6">
      <c r="B16" s="1">
        <v>13</v>
      </c>
      <c r="C16" s="1">
        <v>1.0232000000000001</v>
      </c>
      <c r="D16" s="1">
        <v>292.21339999999998</v>
      </c>
      <c r="E16" s="1">
        <v>111.295</v>
      </c>
      <c r="F16" s="1">
        <f t="shared" si="0"/>
        <v>0.38086891292459557</v>
      </c>
    </row>
    <row r="17" spans="2:6">
      <c r="B17" s="1">
        <v>14</v>
      </c>
      <c r="C17" s="1">
        <v>1.3072999999999999</v>
      </c>
      <c r="D17" s="1">
        <v>311.71260000000001</v>
      </c>
      <c r="E17" s="1">
        <v>113.41</v>
      </c>
      <c r="F17" s="1">
        <f t="shared" si="0"/>
        <v>0.3638287319793938</v>
      </c>
    </row>
    <row r="18" spans="2:6">
      <c r="B18" s="1">
        <v>15</v>
      </c>
      <c r="C18" s="1">
        <v>1.5009999999999999</v>
      </c>
      <c r="D18" s="1">
        <v>306.08999999999997</v>
      </c>
      <c r="E18" s="1">
        <v>112.435</v>
      </c>
      <c r="F18" s="1">
        <f t="shared" si="0"/>
        <v>0.36732660328661509</v>
      </c>
    </row>
    <row r="19" spans="2:6">
      <c r="B19" s="1">
        <v>16</v>
      </c>
      <c r="C19" s="1">
        <v>1.1395999999999999</v>
      </c>
      <c r="D19" s="1">
        <v>229.27330000000001</v>
      </c>
      <c r="E19" s="1">
        <v>87.196200000000005</v>
      </c>
      <c r="F19" s="1">
        <f t="shared" si="0"/>
        <v>0.38031554481049473</v>
      </c>
    </row>
    <row r="20" spans="2:6">
      <c r="B20" s="1">
        <v>17</v>
      </c>
      <c r="C20" s="1">
        <v>1.3709</v>
      </c>
      <c r="D20" s="1">
        <v>194.0882</v>
      </c>
      <c r="E20" s="1">
        <v>70.881299999999996</v>
      </c>
      <c r="F20" s="1">
        <f t="shared" si="0"/>
        <v>0.36520149086858444</v>
      </c>
    </row>
    <row r="21" spans="2:6">
      <c r="B21" s="1">
        <v>18</v>
      </c>
      <c r="C21" s="1">
        <v>1.6872</v>
      </c>
      <c r="D21" s="1">
        <v>522.78</v>
      </c>
      <c r="E21" s="1">
        <v>116.24850000000001</v>
      </c>
      <c r="F21" s="1">
        <f t="shared" si="0"/>
        <v>0.22236600482038335</v>
      </c>
    </row>
    <row r="22" spans="2:6">
      <c r="B22" s="1">
        <v>19</v>
      </c>
      <c r="C22" s="1">
        <v>1.1474</v>
      </c>
      <c r="D22" s="1">
        <v>263</v>
      </c>
      <c r="E22" s="1">
        <v>77.010000000000005</v>
      </c>
      <c r="F22" s="1">
        <f t="shared" si="0"/>
        <v>0.2928136882129278</v>
      </c>
    </row>
    <row r="23" spans="2:6">
      <c r="B23" s="1">
        <v>20</v>
      </c>
      <c r="C23" s="1">
        <v>1.2</v>
      </c>
      <c r="D23" s="1">
        <v>345.52</v>
      </c>
      <c r="E23" s="1">
        <v>104.14</v>
      </c>
      <c r="F23" s="1">
        <f t="shared" si="0"/>
        <v>0.30140078721926372</v>
      </c>
    </row>
    <row r="24" spans="2:6">
      <c r="B24" s="1">
        <v>21</v>
      </c>
      <c r="C24" s="1">
        <v>1.2038</v>
      </c>
      <c r="D24" s="1">
        <v>388.29430000000002</v>
      </c>
      <c r="E24" s="1">
        <v>157.16999999999999</v>
      </c>
      <c r="F24" s="1">
        <f t="shared" si="0"/>
        <v>0.40477029922921859</v>
      </c>
    </row>
    <row r="25" spans="2:6">
      <c r="B25" s="1">
        <v>22</v>
      </c>
      <c r="C25" s="1">
        <v>1.4074</v>
      </c>
      <c r="D25" s="1">
        <v>327.08</v>
      </c>
      <c r="E25" s="1">
        <v>125.84</v>
      </c>
      <c r="F25" s="1">
        <f t="shared" si="0"/>
        <v>0.38473767885532595</v>
      </c>
    </row>
    <row r="26" spans="2:6">
      <c r="B26" s="1">
        <v>23</v>
      </c>
      <c r="C26" s="1">
        <v>1.1556</v>
      </c>
      <c r="D26" s="1">
        <v>338.32749999999999</v>
      </c>
      <c r="E26" s="1">
        <v>121.3592</v>
      </c>
      <c r="F26" s="1">
        <f t="shared" si="0"/>
        <v>0.3587033273972704</v>
      </c>
    </row>
    <row r="27" spans="2:6">
      <c r="B27" s="1">
        <v>24</v>
      </c>
      <c r="C27" s="1">
        <v>2.1230000000000002</v>
      </c>
      <c r="D27" s="1">
        <v>378.26949999999999</v>
      </c>
      <c r="E27" s="1">
        <v>109.1328</v>
      </c>
      <c r="F27" s="1">
        <f t="shared" si="0"/>
        <v>0.2885054174338666</v>
      </c>
    </row>
    <row r="28" spans="2:6">
      <c r="B28" s="1">
        <v>25</v>
      </c>
      <c r="C28" s="1">
        <v>1.0526</v>
      </c>
      <c r="D28" s="1">
        <v>242.48249999999999</v>
      </c>
      <c r="E28" s="1">
        <v>109.80110000000001</v>
      </c>
      <c r="F28" s="1">
        <f t="shared" si="0"/>
        <v>0.45282071902096033</v>
      </c>
    </row>
    <row r="29" spans="2:6">
      <c r="B29" s="1">
        <v>26</v>
      </c>
      <c r="C29" s="1">
        <v>1.6167</v>
      </c>
      <c r="D29" s="1">
        <v>311.08359999999999</v>
      </c>
      <c r="E29" s="1">
        <v>85.58</v>
      </c>
      <c r="F29" s="1">
        <f t="shared" si="0"/>
        <v>0.27510289838487145</v>
      </c>
    </row>
    <row r="30" spans="2:6">
      <c r="B30" s="1">
        <v>27</v>
      </c>
      <c r="C30" s="1">
        <v>1.3893</v>
      </c>
      <c r="D30" s="1">
        <v>258.12900000000002</v>
      </c>
      <c r="E30" s="1">
        <v>65.259500000000003</v>
      </c>
      <c r="F30" s="1">
        <f t="shared" si="0"/>
        <v>0.252817389754735</v>
      </c>
    </row>
    <row r="31" spans="2:6">
      <c r="B31" s="1">
        <v>28</v>
      </c>
      <c r="C31" s="1">
        <v>1.2962</v>
      </c>
      <c r="D31" s="1">
        <v>396.03</v>
      </c>
      <c r="E31" s="1">
        <v>125.05</v>
      </c>
      <c r="F31" s="1">
        <f t="shared" si="0"/>
        <v>0.31575890715349847</v>
      </c>
    </row>
    <row r="32" spans="2:6">
      <c r="B32" s="1">
        <v>29</v>
      </c>
      <c r="C32" s="1">
        <v>1.3623000000000001</v>
      </c>
      <c r="D32" s="1">
        <v>207.21870000000001</v>
      </c>
      <c r="E32" s="1">
        <v>60.78</v>
      </c>
      <c r="F32" s="1">
        <f t="shared" si="0"/>
        <v>0.2933132965316354</v>
      </c>
    </row>
    <row r="33" spans="2:6">
      <c r="B33" s="1">
        <v>30</v>
      </c>
      <c r="C33" s="1">
        <v>1.5607</v>
      </c>
      <c r="D33" s="1">
        <v>333.88510000000002</v>
      </c>
      <c r="E33" s="1">
        <v>93.05</v>
      </c>
      <c r="F33" s="1">
        <f t="shared" si="0"/>
        <v>0.27868868661704277</v>
      </c>
    </row>
    <row r="34" spans="2:6">
      <c r="B34" s="1">
        <v>31</v>
      </c>
      <c r="C34" s="1">
        <v>1.349</v>
      </c>
      <c r="D34" s="1">
        <v>192.87</v>
      </c>
      <c r="E34" s="1">
        <v>70.64</v>
      </c>
      <c r="F34" s="1">
        <f t="shared" si="0"/>
        <v>0.36625706434385857</v>
      </c>
    </row>
    <row r="35" spans="2:6">
      <c r="B35" s="1">
        <v>32</v>
      </c>
      <c r="C35" s="1">
        <v>1.2502</v>
      </c>
      <c r="D35" s="1">
        <v>206.66829999999999</v>
      </c>
      <c r="E35" s="1">
        <v>76.62</v>
      </c>
      <c r="F35" s="1">
        <f t="shared" si="0"/>
        <v>0.37073900544979566</v>
      </c>
    </row>
    <row r="36" spans="2:6">
      <c r="B36" s="1">
        <v>33</v>
      </c>
      <c r="C36" s="1">
        <v>1.2869999999999999</v>
      </c>
      <c r="D36" s="1">
        <v>404.416</v>
      </c>
      <c r="E36" s="1">
        <v>125.45</v>
      </c>
      <c r="F36" s="1">
        <f t="shared" si="0"/>
        <v>0.31020038771957587</v>
      </c>
    </row>
    <row r="37" spans="2:6">
      <c r="B37" s="1">
        <v>34</v>
      </c>
      <c r="C37" s="1">
        <v>1.2999000000000001</v>
      </c>
      <c r="D37" s="1">
        <v>298.31</v>
      </c>
      <c r="E37" s="1">
        <v>97.61</v>
      </c>
      <c r="F37" s="1">
        <f t="shared" si="0"/>
        <v>0.32720994938151587</v>
      </c>
    </row>
    <row r="38" spans="2:6">
      <c r="B38" s="1">
        <v>35</v>
      </c>
      <c r="C38" s="1">
        <v>1.1748000000000001</v>
      </c>
      <c r="D38" s="1">
        <v>445.97</v>
      </c>
      <c r="E38" s="1">
        <v>128.59</v>
      </c>
      <c r="F38" s="1">
        <f t="shared" si="0"/>
        <v>0.28833778056819964</v>
      </c>
    </row>
    <row r="39" spans="2:6">
      <c r="B39" s="1">
        <v>36</v>
      </c>
      <c r="C39" s="1">
        <v>1.6919</v>
      </c>
      <c r="D39" s="1">
        <v>233.2046</v>
      </c>
      <c r="E39" s="1">
        <v>59.558999999999997</v>
      </c>
      <c r="F39" s="1">
        <f t="shared" si="0"/>
        <v>0.25539376152957532</v>
      </c>
    </row>
    <row r="40" spans="2:6">
      <c r="B40" s="1">
        <v>37</v>
      </c>
      <c r="C40" s="1">
        <v>1.2214</v>
      </c>
      <c r="D40" s="1">
        <v>551.3252</v>
      </c>
      <c r="E40" s="1">
        <v>134.88</v>
      </c>
      <c r="F40" s="1">
        <f t="shared" si="0"/>
        <v>0.24464689805581169</v>
      </c>
    </row>
    <row r="41" spans="2:6">
      <c r="B41" s="1">
        <v>38</v>
      </c>
      <c r="C41" s="1">
        <v>1.6236999999999999</v>
      </c>
      <c r="D41" s="1">
        <v>701.06</v>
      </c>
      <c r="E41" s="1">
        <v>133.47</v>
      </c>
      <c r="F41" s="1">
        <f t="shared" si="0"/>
        <v>0.19038313411120306</v>
      </c>
    </row>
    <row r="42" spans="2:6">
      <c r="B42" s="1">
        <v>39</v>
      </c>
      <c r="C42" s="1">
        <v>1.73</v>
      </c>
      <c r="D42" s="1">
        <v>412.16</v>
      </c>
      <c r="E42" s="1">
        <v>135.55000000000001</v>
      </c>
      <c r="F42" s="1">
        <f t="shared" si="0"/>
        <v>0.32887713509316768</v>
      </c>
    </row>
    <row r="43" spans="2:6">
      <c r="B43" s="1">
        <v>40</v>
      </c>
      <c r="C43" s="1">
        <v>1.2878000000000001</v>
      </c>
      <c r="D43" s="1">
        <v>173.1344</v>
      </c>
      <c r="E43" s="1">
        <v>82.714500000000001</v>
      </c>
      <c r="F43" s="1">
        <f t="shared" si="0"/>
        <v>0.47774734541489156</v>
      </c>
    </row>
    <row r="44" spans="2:6">
      <c r="B44" t="s">
        <v>8</v>
      </c>
      <c r="C44" s="2">
        <f>AVERAGE(C4:C43)</f>
        <v>1.3903507314959795</v>
      </c>
      <c r="D44" s="2">
        <f t="shared" ref="D44:F44" si="1">AVERAGE(D4:D43)</f>
        <v>331.13136999999995</v>
      </c>
      <c r="E44" s="2">
        <f t="shared" si="1"/>
        <v>104.58576250000002</v>
      </c>
      <c r="F44" s="2">
        <f t="shared" si="1"/>
        <v>0.32829378586524627</v>
      </c>
    </row>
    <row r="45" spans="2:6">
      <c r="B45" t="s">
        <v>9</v>
      </c>
      <c r="C45" s="2">
        <f>STDEV(C4:C43)</f>
        <v>0.29128150258335345</v>
      </c>
      <c r="D45" s="2">
        <f t="shared" ref="D45:F45" si="2">STDEV(D4:D43)</f>
        <v>114.84601429334761</v>
      </c>
      <c r="E45" s="2">
        <f t="shared" si="2"/>
        <v>28.482737019678151</v>
      </c>
      <c r="F45" s="2">
        <f t="shared" si="2"/>
        <v>6.9953825936089273E-2</v>
      </c>
    </row>
    <row r="46" spans="2:6">
      <c r="C46">
        <f>C45/SQRT(40)</f>
        <v>4.6055649421980829E-2</v>
      </c>
      <c r="D46">
        <f t="shared" ref="D46:F46" si="3">D45/SQRT(40)</f>
        <v>18.158749267961575</v>
      </c>
      <c r="E46">
        <f t="shared" si="3"/>
        <v>4.5035161488889548</v>
      </c>
      <c r="F46">
        <f t="shared" si="3"/>
        <v>1.1060671050050123E-2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5"/>
  <sheetViews>
    <sheetView tabSelected="1" workbookViewId="0">
      <selection activeCell="I24" sqref="I24"/>
    </sheetView>
  </sheetViews>
  <sheetFormatPr baseColWidth="10" defaultColWidth="8.83203125" defaultRowHeight="14" x14ac:dyDescent="0"/>
  <sheetData>
    <row r="2" spans="2:6">
      <c r="B2" s="1" t="s">
        <v>5</v>
      </c>
      <c r="C2" s="1" t="s">
        <v>4</v>
      </c>
      <c r="D2" s="1" t="s">
        <v>2</v>
      </c>
      <c r="E2" s="1" t="s">
        <v>3</v>
      </c>
      <c r="F2" s="1" t="s">
        <v>1</v>
      </c>
    </row>
    <row r="3" spans="2:6">
      <c r="B3">
        <v>1</v>
      </c>
      <c r="C3">
        <v>3.7942</v>
      </c>
      <c r="D3">
        <v>293.58929999999998</v>
      </c>
      <c r="E3">
        <v>108.2679</v>
      </c>
      <c r="F3">
        <f>E3/D3</f>
        <v>0.36877331701121263</v>
      </c>
    </row>
    <row r="4" spans="2:6">
      <c r="B4">
        <v>2</v>
      </c>
      <c r="C4">
        <v>1.4319999999999999</v>
      </c>
      <c r="D4">
        <v>332.23</v>
      </c>
      <c r="E4">
        <v>110.9</v>
      </c>
      <c r="F4">
        <f t="shared" ref="F4:F42" si="0">E4/D4</f>
        <v>0.33380489419980136</v>
      </c>
    </row>
    <row r="5" spans="2:6">
      <c r="B5">
        <v>3</v>
      </c>
      <c r="C5">
        <v>1.5948</v>
      </c>
      <c r="D5">
        <v>239.38</v>
      </c>
      <c r="E5">
        <v>93.33</v>
      </c>
      <c r="F5">
        <f t="shared" si="0"/>
        <v>0.38988219567215304</v>
      </c>
    </row>
    <row r="6" spans="2:6">
      <c r="B6">
        <v>4</v>
      </c>
      <c r="C6">
        <v>2.3984000000000001</v>
      </c>
      <c r="D6">
        <v>370.88</v>
      </c>
      <c r="E6">
        <v>105.71</v>
      </c>
      <c r="F6">
        <f t="shared" si="0"/>
        <v>0.28502480586712681</v>
      </c>
    </row>
    <row r="7" spans="2:6">
      <c r="B7">
        <v>5</v>
      </c>
      <c r="C7">
        <v>1.5047999999999999</v>
      </c>
      <c r="D7">
        <v>770.69</v>
      </c>
      <c r="E7">
        <v>134.53</v>
      </c>
      <c r="F7">
        <f t="shared" si="0"/>
        <v>0.17455786373249943</v>
      </c>
    </row>
    <row r="8" spans="2:6">
      <c r="B8">
        <v>6</v>
      </c>
      <c r="C8">
        <v>1.0896999999999999</v>
      </c>
      <c r="D8">
        <v>322.05189999999999</v>
      </c>
      <c r="E8">
        <v>108.6611</v>
      </c>
      <c r="F8">
        <f t="shared" si="0"/>
        <v>0.33740244972937594</v>
      </c>
    </row>
    <row r="9" spans="2:6">
      <c r="B9">
        <v>7</v>
      </c>
      <c r="C9">
        <v>2.3113000000000001</v>
      </c>
      <c r="D9">
        <v>721.70770000000005</v>
      </c>
      <c r="E9">
        <v>135.59100000000001</v>
      </c>
      <c r="F9">
        <f t="shared" si="0"/>
        <v>0.18787522981949617</v>
      </c>
    </row>
    <row r="10" spans="2:6">
      <c r="B10">
        <v>8</v>
      </c>
      <c r="C10">
        <v>1.2487999999999999</v>
      </c>
      <c r="D10">
        <v>282.7783</v>
      </c>
      <c r="E10">
        <v>75.126999999999995</v>
      </c>
      <c r="F10">
        <f t="shared" si="0"/>
        <v>0.26567455847920435</v>
      </c>
    </row>
    <row r="11" spans="2:6">
      <c r="B11">
        <v>9</v>
      </c>
      <c r="C11">
        <v>1.1854</v>
      </c>
      <c r="D11">
        <v>345.3252</v>
      </c>
      <c r="E11">
        <v>93.8</v>
      </c>
      <c r="F11">
        <f t="shared" si="0"/>
        <v>0.27162801903828621</v>
      </c>
    </row>
    <row r="12" spans="2:6">
      <c r="B12">
        <v>10</v>
      </c>
      <c r="C12">
        <v>1.1478999999999999</v>
      </c>
      <c r="D12">
        <v>412.58969999999999</v>
      </c>
      <c r="E12">
        <v>105.04</v>
      </c>
      <c r="F12">
        <f t="shared" si="0"/>
        <v>0.25458706312833307</v>
      </c>
    </row>
    <row r="13" spans="2:6">
      <c r="B13">
        <v>11</v>
      </c>
      <c r="C13">
        <v>1.6115999999999999</v>
      </c>
      <c r="D13">
        <v>469.28</v>
      </c>
      <c r="E13">
        <v>86.06</v>
      </c>
      <c r="F13">
        <f t="shared" si="0"/>
        <v>0.18338731674053871</v>
      </c>
    </row>
    <row r="14" spans="2:6">
      <c r="B14">
        <v>12</v>
      </c>
      <c r="C14">
        <v>2.0499999999999998</v>
      </c>
      <c r="D14">
        <v>545.19240000000002</v>
      </c>
      <c r="E14">
        <v>89.279799999999994</v>
      </c>
      <c r="F14">
        <f t="shared" si="0"/>
        <v>0.1637583355894176</v>
      </c>
    </row>
    <row r="15" spans="2:6">
      <c r="B15">
        <v>13</v>
      </c>
      <c r="C15">
        <v>2.6265999999999998</v>
      </c>
      <c r="D15">
        <v>426.43</v>
      </c>
      <c r="E15">
        <v>93.9</v>
      </c>
      <c r="F15">
        <f t="shared" si="0"/>
        <v>0.22020026733578782</v>
      </c>
    </row>
    <row r="16" spans="2:6">
      <c r="B16">
        <v>14</v>
      </c>
      <c r="C16">
        <v>1.3604000000000001</v>
      </c>
      <c r="D16">
        <v>474.55</v>
      </c>
      <c r="E16">
        <v>89.56</v>
      </c>
      <c r="F16">
        <f t="shared" si="0"/>
        <v>0.18872616162680433</v>
      </c>
    </row>
    <row r="17" spans="2:6">
      <c r="B17">
        <v>15</v>
      </c>
      <c r="C17">
        <v>1.84</v>
      </c>
      <c r="D17">
        <v>462.12</v>
      </c>
      <c r="E17">
        <v>105.28</v>
      </c>
      <c r="F17">
        <f t="shared" si="0"/>
        <v>0.22781961395308578</v>
      </c>
    </row>
    <row r="18" spans="2:6">
      <c r="B18">
        <v>16</v>
      </c>
      <c r="C18">
        <v>1.6755</v>
      </c>
      <c r="D18">
        <v>970.12</v>
      </c>
      <c r="E18">
        <v>168.18</v>
      </c>
      <c r="F18">
        <f t="shared" si="0"/>
        <v>0.17335999670143901</v>
      </c>
    </row>
    <row r="19" spans="2:6">
      <c r="B19">
        <v>17</v>
      </c>
      <c r="C19">
        <v>1.3964000000000001</v>
      </c>
      <c r="D19">
        <v>421.19929999999999</v>
      </c>
      <c r="E19">
        <v>109.1328</v>
      </c>
      <c r="F19">
        <f t="shared" si="0"/>
        <v>0.25910014570299622</v>
      </c>
    </row>
    <row r="20" spans="2:6">
      <c r="B20">
        <v>18</v>
      </c>
      <c r="C20">
        <v>1.0663</v>
      </c>
      <c r="D20">
        <v>312.18</v>
      </c>
      <c r="E20">
        <v>78.040000000000006</v>
      </c>
      <c r="F20">
        <f t="shared" si="0"/>
        <v>0.24998398359920559</v>
      </c>
    </row>
    <row r="21" spans="2:6">
      <c r="B21">
        <v>19</v>
      </c>
      <c r="C21">
        <v>1.518</v>
      </c>
      <c r="D21">
        <v>363.09469999999999</v>
      </c>
      <c r="E21">
        <v>129.61490000000001</v>
      </c>
      <c r="F21">
        <f t="shared" si="0"/>
        <v>0.35697271262841351</v>
      </c>
    </row>
    <row r="22" spans="2:6">
      <c r="B22">
        <v>20</v>
      </c>
      <c r="C22">
        <v>1.7399</v>
      </c>
      <c r="D22">
        <v>253.88319999999999</v>
      </c>
      <c r="E22">
        <v>103.9828</v>
      </c>
      <c r="F22">
        <f t="shared" si="0"/>
        <v>0.40956943980539084</v>
      </c>
    </row>
    <row r="23" spans="2:6">
      <c r="B23">
        <v>21</v>
      </c>
      <c r="C23">
        <v>1.5245</v>
      </c>
      <c r="D23">
        <v>199.94579999999999</v>
      </c>
      <c r="E23">
        <v>56.256900000000002</v>
      </c>
      <c r="F23">
        <f t="shared" si="0"/>
        <v>0.28136074876291478</v>
      </c>
    </row>
    <row r="24" spans="2:6">
      <c r="B24">
        <v>22</v>
      </c>
      <c r="C24">
        <v>1.1654</v>
      </c>
      <c r="D24">
        <v>522.94119999999998</v>
      </c>
      <c r="E24">
        <v>107.167</v>
      </c>
      <c r="F24">
        <f t="shared" si="0"/>
        <v>0.20493126187035943</v>
      </c>
    </row>
    <row r="25" spans="2:6">
      <c r="B25">
        <v>23</v>
      </c>
      <c r="C25">
        <v>3.1648000000000001</v>
      </c>
      <c r="D25">
        <v>385.69900000000001</v>
      </c>
      <c r="E25">
        <v>117.62439999999999</v>
      </c>
      <c r="F25">
        <f t="shared" si="0"/>
        <v>0.30496423376778264</v>
      </c>
    </row>
    <row r="26" spans="2:6">
      <c r="B26">
        <v>24</v>
      </c>
      <c r="C26">
        <v>1.9400999999999999</v>
      </c>
      <c r="D26">
        <v>415.14499999999998</v>
      </c>
      <c r="E26">
        <v>85.15</v>
      </c>
      <c r="F26">
        <f t="shared" si="0"/>
        <v>0.20510905828084167</v>
      </c>
    </row>
    <row r="27" spans="2:6">
      <c r="B27">
        <v>25</v>
      </c>
      <c r="C27">
        <v>1.01</v>
      </c>
      <c r="D27">
        <v>346.07</v>
      </c>
      <c r="E27">
        <v>67.303799999999995</v>
      </c>
      <c r="F27">
        <f t="shared" si="0"/>
        <v>0.19448030745224953</v>
      </c>
    </row>
    <row r="28" spans="2:6">
      <c r="B28">
        <v>26</v>
      </c>
      <c r="C28">
        <v>1.4319999999999999</v>
      </c>
      <c r="D28">
        <v>528.83820000000003</v>
      </c>
      <c r="E28">
        <v>172.42</v>
      </c>
      <c r="F28">
        <f t="shared" si="0"/>
        <v>0.32603544902769876</v>
      </c>
    </row>
    <row r="29" spans="2:6">
      <c r="B29">
        <v>27</v>
      </c>
      <c r="C29">
        <v>3.4495</v>
      </c>
      <c r="D29">
        <v>711.48</v>
      </c>
      <c r="E29">
        <v>176.32</v>
      </c>
      <c r="F29">
        <f t="shared" si="0"/>
        <v>0.24782144262663741</v>
      </c>
    </row>
    <row r="30" spans="2:6">
      <c r="B30">
        <v>28</v>
      </c>
      <c r="C30">
        <v>1.373</v>
      </c>
      <c r="D30">
        <v>650.42999999999995</v>
      </c>
      <c r="E30">
        <v>101.3882</v>
      </c>
      <c r="F30">
        <f t="shared" si="0"/>
        <v>0.1558787263810095</v>
      </c>
    </row>
    <row r="31" spans="2:6">
      <c r="B31">
        <v>29</v>
      </c>
      <c r="C31">
        <v>1.3937999999999999</v>
      </c>
      <c r="D31">
        <v>502.42</v>
      </c>
      <c r="E31">
        <v>97.18</v>
      </c>
      <c r="F31">
        <f t="shared" si="0"/>
        <v>0.19342382866924088</v>
      </c>
    </row>
    <row r="32" spans="2:6">
      <c r="B32">
        <v>30</v>
      </c>
      <c r="C32">
        <v>1.6780999999999999</v>
      </c>
      <c r="D32">
        <v>568.89</v>
      </c>
      <c r="E32">
        <v>97.614000000000004</v>
      </c>
      <c r="F32">
        <f t="shared" si="0"/>
        <v>0.17158677424458157</v>
      </c>
    </row>
    <row r="33" spans="2:6">
      <c r="B33">
        <v>31</v>
      </c>
      <c r="C33">
        <v>2.1867000000000001</v>
      </c>
      <c r="D33">
        <v>531.86</v>
      </c>
      <c r="E33">
        <v>95.68</v>
      </c>
      <c r="F33">
        <f t="shared" si="0"/>
        <v>0.17989696536682587</v>
      </c>
    </row>
    <row r="34" spans="2:6">
      <c r="B34">
        <v>32</v>
      </c>
      <c r="C34">
        <v>1.87</v>
      </c>
      <c r="D34">
        <v>588.71</v>
      </c>
      <c r="E34">
        <v>80.430000000000007</v>
      </c>
      <c r="F34">
        <f t="shared" si="0"/>
        <v>0.1366207470571249</v>
      </c>
    </row>
    <row r="35" spans="2:6">
      <c r="B35">
        <v>33</v>
      </c>
      <c r="C35">
        <v>2.1865999999999999</v>
      </c>
      <c r="D35">
        <v>325.79000000000002</v>
      </c>
      <c r="E35">
        <v>130.63999999999999</v>
      </c>
      <c r="F35">
        <f t="shared" si="0"/>
        <v>0.4009945056631572</v>
      </c>
    </row>
    <row r="36" spans="2:6">
      <c r="B36">
        <v>34</v>
      </c>
      <c r="C36">
        <v>1.3979999999999999</v>
      </c>
      <c r="D36">
        <v>288.70999999999998</v>
      </c>
      <c r="E36">
        <v>85.23</v>
      </c>
      <c r="F36">
        <f t="shared" si="0"/>
        <v>0.2952097260226525</v>
      </c>
    </row>
    <row r="37" spans="2:6">
      <c r="B37">
        <v>35</v>
      </c>
      <c r="C37">
        <v>1.9422999999999999</v>
      </c>
      <c r="D37">
        <v>510.28250000000003</v>
      </c>
      <c r="E37">
        <v>129.57</v>
      </c>
      <c r="F37">
        <f t="shared" si="0"/>
        <v>0.2539181727768442</v>
      </c>
    </row>
    <row r="38" spans="2:6">
      <c r="B38">
        <v>36</v>
      </c>
      <c r="C38">
        <v>2.8992</v>
      </c>
      <c r="D38">
        <v>714.31</v>
      </c>
      <c r="E38">
        <v>125.33</v>
      </c>
      <c r="F38">
        <f t="shared" si="0"/>
        <v>0.17545603449482719</v>
      </c>
    </row>
    <row r="39" spans="2:6">
      <c r="B39">
        <v>37</v>
      </c>
      <c r="C39">
        <v>1.44</v>
      </c>
      <c r="D39">
        <v>316.19</v>
      </c>
      <c r="E39">
        <v>104.92</v>
      </c>
      <c r="F39">
        <f t="shared" si="0"/>
        <v>0.33182580094247133</v>
      </c>
    </row>
    <row r="40" spans="2:6">
      <c r="B40">
        <v>38</v>
      </c>
      <c r="C40">
        <v>1.21</v>
      </c>
      <c r="D40">
        <v>341.7</v>
      </c>
      <c r="E40">
        <v>87.31</v>
      </c>
      <c r="F40">
        <f t="shared" si="0"/>
        <v>0.25551653497219784</v>
      </c>
    </row>
    <row r="41" spans="2:6">
      <c r="B41">
        <v>39</v>
      </c>
      <c r="C41">
        <v>1.6924999999999999</v>
      </c>
      <c r="D41">
        <v>380.7</v>
      </c>
      <c r="E41">
        <v>100.05</v>
      </c>
      <c r="F41">
        <f t="shared" si="0"/>
        <v>0.26280535855003939</v>
      </c>
    </row>
    <row r="42" spans="2:6">
      <c r="B42">
        <v>40</v>
      </c>
      <c r="C42">
        <v>1.347</v>
      </c>
      <c r="D42">
        <v>224.988</v>
      </c>
      <c r="E42">
        <v>124.54</v>
      </c>
      <c r="F42">
        <f t="shared" si="0"/>
        <v>0.55354063327821934</v>
      </c>
    </row>
    <row r="43" spans="2:6">
      <c r="B43" t="s">
        <v>6</v>
      </c>
      <c r="C43" s="2">
        <f>AVERAGE(C3:C42)</f>
        <v>1.7723874999999996</v>
      </c>
      <c r="D43" s="2">
        <f t="shared" ref="D43:F43" si="1">AVERAGE(D3:D42)</f>
        <v>446.109285</v>
      </c>
      <c r="E43" s="2">
        <f t="shared" si="1"/>
        <v>106.65278999999998</v>
      </c>
      <c r="F43" s="2">
        <f t="shared" si="1"/>
        <v>0.26083661701420618</v>
      </c>
    </row>
    <row r="44" spans="2:6">
      <c r="B44" t="s">
        <v>7</v>
      </c>
      <c r="C44" s="2">
        <f>STDEV(C3:C42)</f>
        <v>0.65652019016642205</v>
      </c>
      <c r="D44" s="2">
        <f t="shared" ref="D44:F44" si="2">STDEV(D3:D42)</f>
        <v>168.73537289921995</v>
      </c>
      <c r="E44" s="2">
        <f t="shared" si="2"/>
        <v>26.220404129391639</v>
      </c>
      <c r="F44" s="2">
        <f t="shared" si="2"/>
        <v>8.731937840781967E-2</v>
      </c>
    </row>
    <row r="45" spans="2:6">
      <c r="C45">
        <f>C44/SQRT(40)</f>
        <v>0.10380495654063862</v>
      </c>
      <c r="D45">
        <f t="shared" ref="D45:F45" si="3">D44/SQRT(40)</f>
        <v>26.679405009969209</v>
      </c>
      <c r="E45">
        <f t="shared" si="3"/>
        <v>4.1458099109480946</v>
      </c>
      <c r="F45">
        <f t="shared" si="3"/>
        <v>1.3806405981941864E-2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MCF</vt:lpstr>
      <vt:lpstr>MDA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Keven Phillips</dc:creator>
  <cp:lastModifiedBy>Kevin G Phillips</cp:lastModifiedBy>
  <dcterms:created xsi:type="dcterms:W3CDTF">2010-12-12T16:01:51Z</dcterms:created>
  <dcterms:modified xsi:type="dcterms:W3CDTF">2012-12-05T22:16:06Z</dcterms:modified>
</cp:coreProperties>
</file>